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ICITAÇÕES-GERAL\Licitaçoes-Encaminhar\017-2023-REPUBLICAÇÃO-COLETA-CONVENCIONAL\02.REPUBLICAÇÃO-N4\01.PROTOCOLO\"/>
    </mc:Choice>
  </mc:AlternateContent>
  <bookViews>
    <workbookView xWindow="-120" yWindow="480" windowWidth="20730" windowHeight="11160"/>
  </bookViews>
  <sheets>
    <sheet name="CRONOGRAMA FÍSICO-FINANCEIRO" sheetId="2" r:id="rId1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F18" i="2"/>
  <c r="E49" i="2" l="1"/>
  <c r="E80" i="2" s="1"/>
  <c r="I18" i="2"/>
  <c r="H18" i="2"/>
  <c r="G18" i="2"/>
  <c r="F49" i="2"/>
  <c r="F80" i="2" l="1"/>
  <c r="G80" i="2" s="1"/>
  <c r="H80" i="2" s="1"/>
  <c r="I80" i="2" s="1"/>
  <c r="G49" i="2"/>
  <c r="F25" i="2"/>
  <c r="H49" i="2" l="1"/>
  <c r="H48" i="2" s="1"/>
  <c r="I49" i="2"/>
  <c r="I48" i="2" s="1"/>
  <c r="I79" i="2"/>
  <c r="H79" i="2"/>
  <c r="G79" i="2"/>
  <c r="F79" i="2"/>
  <c r="F87" i="2"/>
  <c r="E83" i="2"/>
  <c r="D83" i="2"/>
  <c r="F56" i="2"/>
  <c r="G48" i="2"/>
  <c r="F48" i="2"/>
  <c r="E52" i="2"/>
  <c r="D52" i="2"/>
  <c r="I17" i="2"/>
  <c r="H17" i="2"/>
  <c r="G17" i="2"/>
  <c r="F17" i="2"/>
  <c r="E21" i="2" l="1"/>
  <c r="D21" i="2" l="1"/>
</calcChain>
</file>

<file path=xl/sharedStrings.xml><?xml version="1.0" encoding="utf-8"?>
<sst xmlns="http://schemas.openxmlformats.org/spreadsheetml/2006/main" count="93" uniqueCount="40">
  <si>
    <t>Empreendimento</t>
  </si>
  <si>
    <t>Agente Promotor</t>
  </si>
  <si>
    <t>SECRETARIA MUNICIPAL DE ÁGUAS E SANEAMENTO</t>
  </si>
  <si>
    <t xml:space="preserve">Assinatura: </t>
  </si>
  <si>
    <t>CRONOGRAMA FÍSICO-FINANCEIRO</t>
  </si>
  <si>
    <t>Item</t>
  </si>
  <si>
    <t>Descrição</t>
  </si>
  <si>
    <t>Pagamento</t>
  </si>
  <si>
    <t>Execução em meses</t>
  </si>
  <si>
    <t>%</t>
  </si>
  <si>
    <t>Valor (R$)</t>
  </si>
  <si>
    <t>1.1</t>
  </si>
  <si>
    <t>MEDIÇÃO POR MÊS</t>
  </si>
  <si>
    <t xml:space="preserve">MEDIÇÃO ACUMULADO </t>
  </si>
  <si>
    <t xml:space="preserve">MEDIDO </t>
  </si>
  <si>
    <t>VALOR A PAGAR</t>
  </si>
  <si>
    <t xml:space="preserve">    PREFEITURA MUNICIPAL DE LAGES</t>
  </si>
  <si>
    <t xml:space="preserve">  SECRETARIA MUNICIPAL DE ÁGUAS E SANEAMENTO</t>
  </si>
  <si>
    <t>TOTAL DO SERVIÇO</t>
  </si>
  <si>
    <t>Contrato n° :</t>
  </si>
  <si>
    <t>Pessoa Jurídica Contratada</t>
  </si>
  <si>
    <t xml:space="preserve">2 mês </t>
  </si>
  <si>
    <t>1 mês</t>
  </si>
  <si>
    <t>3 mês</t>
  </si>
  <si>
    <t>SERVIÇOS PRESTADOS</t>
  </si>
  <si>
    <t>4 mês</t>
  </si>
  <si>
    <t>5 mês</t>
  </si>
  <si>
    <t xml:space="preserve">6 mês </t>
  </si>
  <si>
    <t>8 mês</t>
  </si>
  <si>
    <t>7 mês</t>
  </si>
  <si>
    <t>9 mês</t>
  </si>
  <si>
    <t xml:space="preserve">10 mês </t>
  </si>
  <si>
    <t>11 mês</t>
  </si>
  <si>
    <t>12 mês</t>
  </si>
  <si>
    <r>
      <t>Ordem de serviço</t>
    </r>
    <r>
      <rPr>
        <b/>
        <sz val="8"/>
        <color theme="1"/>
        <rFont val="Arial"/>
        <family val="2"/>
      </rPr>
      <t xml:space="preserve"> :</t>
    </r>
  </si>
  <si>
    <t xml:space="preserve">SISTEMA DE COLETA TRANSPORTE ATÉ O DESTINO FINALDE RESÍDUOS SÓLIDOS URBANOS </t>
  </si>
  <si>
    <t>Contratação de empresa especializada na coleta manual
e mecanizada e transporte de resíduos domiciliares até o aterro do
município de Lages , conforme termo de referência.</t>
  </si>
  <si>
    <t>R$ unitário</t>
  </si>
  <si>
    <t>tonelada</t>
  </si>
  <si>
    <t>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</si>
</sst>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"/>
    <numFmt numFmtId="165" formatCode="_-&quot;R$&quot;\ * #,##0.0000_-;\-&quot;R$&quot;\ * #,##0.00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2B2B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9" fontId="7" fillId="2" borderId="9" xfId="2" applyFont="1" applyFill="1" applyBorder="1" applyAlignment="1">
      <alignment horizontal="center" vertical="center"/>
    </xf>
    <xf numFmtId="44" fontId="7" fillId="2" borderId="9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10" fontId="6" fillId="4" borderId="10" xfId="0" applyNumberFormat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left" vertical="center"/>
    </xf>
    <xf numFmtId="10" fontId="6" fillId="4" borderId="12" xfId="0" applyNumberFormat="1" applyFont="1" applyFill="1" applyBorder="1" applyAlignment="1">
      <alignment horizontal="center" vertical="center"/>
    </xf>
    <xf numFmtId="10" fontId="6" fillId="4" borderId="36" xfId="0" applyNumberFormat="1" applyFont="1" applyFill="1" applyBorder="1" applyAlignment="1">
      <alignment horizontal="center" vertical="center"/>
    </xf>
    <xf numFmtId="10" fontId="6" fillId="4" borderId="11" xfId="0" applyNumberFormat="1" applyFont="1" applyFill="1" applyBorder="1" applyAlignment="1">
      <alignment horizontal="center" vertical="center"/>
    </xf>
    <xf numFmtId="10" fontId="10" fillId="4" borderId="16" xfId="2" applyNumberFormat="1" applyFont="1" applyFill="1" applyBorder="1" applyAlignment="1">
      <alignment horizontal="center"/>
    </xf>
    <xf numFmtId="44" fontId="10" fillId="4" borderId="17" xfId="1" applyFont="1" applyFill="1" applyBorder="1"/>
    <xf numFmtId="10" fontId="10" fillId="4" borderId="9" xfId="2" applyNumberFormat="1" applyFont="1" applyFill="1" applyBorder="1" applyAlignment="1">
      <alignment horizontal="center"/>
    </xf>
    <xf numFmtId="44" fontId="10" fillId="4" borderId="15" xfId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44" fontId="6" fillId="0" borderId="12" xfId="1" applyFont="1" applyBorder="1"/>
    <xf numFmtId="0" fontId="6" fillId="0" borderId="12" xfId="0" applyFont="1" applyBorder="1"/>
    <xf numFmtId="0" fontId="6" fillId="0" borderId="36" xfId="0" applyFont="1" applyBorder="1"/>
    <xf numFmtId="0" fontId="6" fillId="0" borderId="1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13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13" fillId="0" borderId="22" xfId="0" applyFont="1" applyBorder="1"/>
    <xf numFmtId="0" fontId="13" fillId="0" borderId="24" xfId="0" applyFont="1" applyBorder="1"/>
    <xf numFmtId="0" fontId="0" fillId="0" borderId="25" xfId="0" applyBorder="1"/>
    <xf numFmtId="0" fontId="13" fillId="0" borderId="26" xfId="0" applyFont="1" applyBorder="1"/>
    <xf numFmtId="0" fontId="0" fillId="0" borderId="28" xfId="0" applyBorder="1"/>
    <xf numFmtId="165" fontId="0" fillId="0" borderId="20" xfId="1" applyNumberFormat="1" applyFont="1" applyBorder="1"/>
    <xf numFmtId="44" fontId="11" fillId="0" borderId="5" xfId="0" applyNumberFormat="1" applyFont="1" applyBorder="1" applyAlignment="1">
      <alignment horizontal="center"/>
    </xf>
    <xf numFmtId="44" fontId="11" fillId="0" borderId="6" xfId="0" applyNumberFormat="1" applyFont="1" applyBorder="1" applyAlignment="1">
      <alignment horizontal="center"/>
    </xf>
    <xf numFmtId="0" fontId="10" fillId="4" borderId="14" xfId="0" applyFont="1" applyFill="1" applyBorder="1" applyAlignment="1">
      <alignment horizontal="left"/>
    </xf>
    <xf numFmtId="0" fontId="10" fillId="4" borderId="15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10" fillId="0" borderId="35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0" fontId="6" fillId="0" borderId="18" xfId="0" applyNumberFormat="1" applyFont="1" applyBorder="1" applyAlignment="1">
      <alignment horizontal="center" vertical="center"/>
    </xf>
    <xf numFmtId="10" fontId="6" fillId="0" borderId="33" xfId="0" applyNumberFormat="1" applyFont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44" fontId="6" fillId="0" borderId="19" xfId="1" applyFont="1" applyBorder="1" applyAlignment="1">
      <alignment horizontal="center" vertical="center"/>
    </xf>
    <xf numFmtId="44" fontId="6" fillId="0" borderId="34" xfId="1" applyFont="1" applyBorder="1" applyAlignment="1">
      <alignment horizontal="center" vertical="center"/>
    </xf>
    <xf numFmtId="44" fontId="6" fillId="0" borderId="11" xfId="1" applyFont="1" applyBorder="1" applyAlignment="1">
      <alignment horizontal="center" vertical="center"/>
    </xf>
    <xf numFmtId="44" fontId="6" fillId="0" borderId="19" xfId="0" applyNumberFormat="1" applyFont="1" applyBorder="1" applyAlignment="1">
      <alignment horizontal="center" vertical="center"/>
    </xf>
    <xf numFmtId="44" fontId="6" fillId="0" borderId="34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44" fontId="7" fillId="0" borderId="22" xfId="1" applyFont="1" applyBorder="1" applyAlignment="1">
      <alignment horizontal="left" vertical="top"/>
    </xf>
    <xf numFmtId="44" fontId="7" fillId="0" borderId="23" xfId="1" applyFont="1" applyBorder="1" applyAlignment="1">
      <alignment horizontal="left" vertical="top"/>
    </xf>
    <xf numFmtId="44" fontId="7" fillId="0" borderId="20" xfId="1" applyFont="1" applyBorder="1" applyAlignment="1">
      <alignment horizontal="left" vertical="top"/>
    </xf>
    <xf numFmtId="44" fontId="7" fillId="0" borderId="26" xfId="1" applyFont="1" applyBorder="1" applyAlignment="1">
      <alignment horizontal="left" vertical="top"/>
    </xf>
    <xf numFmtId="44" fontId="7" fillId="0" borderId="27" xfId="1" applyFont="1" applyBorder="1" applyAlignment="1">
      <alignment horizontal="left" vertical="top"/>
    </xf>
    <xf numFmtId="44" fontId="7" fillId="0" borderId="28" xfId="1" applyFont="1" applyBorder="1" applyAlignment="1">
      <alignment horizontal="left" vertical="top"/>
    </xf>
    <xf numFmtId="0" fontId="7" fillId="0" borderId="14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0" fontId="9" fillId="0" borderId="28" xfId="0" applyFont="1" applyBorder="1" applyAlignment="1">
      <alignment horizontal="left" wrapText="1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28" xfId="0" applyFont="1" applyBorder="1" applyAlignment="1">
      <alignment horizontal="left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1406603</xdr:colOff>
      <xdr:row>1</xdr:row>
      <xdr:rowOff>95249</xdr:rowOff>
    </xdr:from>
    <xdr:to>
      <xdr:col>2</xdr:col>
      <xdr:colOff>2234564</xdr:colOff>
      <xdr:row>4</xdr:row>
      <xdr:rowOff>152399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853" y="171449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1568528</xdr:colOff>
      <xdr:row>32</xdr:row>
      <xdr:rowOff>114299</xdr:rowOff>
    </xdr:from>
    <xdr:ext cx="827961" cy="542925"/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778" y="6334124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1597103</xdr:colOff>
      <xdr:row>63</xdr:row>
      <xdr:rowOff>104774</xdr:rowOff>
    </xdr:from>
    <xdr:ext cx="827961" cy="542925"/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353" y="10229849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200025</xdr:colOff>
      <xdr:row>1</xdr:row>
      <xdr:rowOff>142874</xdr:rowOff>
    </xdr:from>
    <xdr:to>
      <xdr:col>2</xdr:col>
      <xdr:colOff>966788</xdr:colOff>
      <xdr:row>4</xdr:row>
      <xdr:rowOff>85724</xdr:rowOff>
    </xdr:to>
    <xdr:pic>
      <xdr:nvPicPr>
        <xdr:cNvPr id="10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19074"/>
          <a:ext cx="116681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33</xdr:row>
      <xdr:rowOff>0</xdr:rowOff>
    </xdr:from>
    <xdr:to>
      <xdr:col>2</xdr:col>
      <xdr:colOff>928688</xdr:colOff>
      <xdr:row>35</xdr:row>
      <xdr:rowOff>38100</xdr:rowOff>
    </xdr:to>
    <xdr:pic>
      <xdr:nvPicPr>
        <xdr:cNvPr id="11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267325"/>
          <a:ext cx="116681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64</xdr:row>
      <xdr:rowOff>19050</xdr:rowOff>
    </xdr:from>
    <xdr:to>
      <xdr:col>2</xdr:col>
      <xdr:colOff>1052513</xdr:colOff>
      <xdr:row>66</xdr:row>
      <xdr:rowOff>57150</xdr:rowOff>
    </xdr:to>
    <xdr:pic>
      <xdr:nvPicPr>
        <xdr:cNvPr id="12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0334625"/>
          <a:ext cx="116681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7"/>
  <sheetViews>
    <sheetView tabSelected="1" topLeftCell="A70" workbookViewId="0">
      <selection activeCell="I28" sqref="I28"/>
    </sheetView>
  </sheetViews>
  <sheetFormatPr defaultRowHeight="15" x14ac:dyDescent="0.25"/>
  <cols>
    <col min="1" max="1" width="1.140625" customWidth="1"/>
    <col min="2" max="2" width="6" customWidth="1"/>
    <col min="3" max="3" width="46.85546875" customWidth="1"/>
    <col min="4" max="4" width="8.28515625" bestFit="1" customWidth="1"/>
    <col min="5" max="5" width="15.140625" customWidth="1"/>
    <col min="6" max="6" width="13.85546875" customWidth="1"/>
    <col min="7" max="7" width="13.5703125" bestFit="1" customWidth="1"/>
    <col min="8" max="8" width="14" customWidth="1"/>
    <col min="9" max="9" width="15.85546875" bestFit="1" customWidth="1"/>
    <col min="10" max="10" width="0.28515625" hidden="1" customWidth="1"/>
    <col min="11" max="14" width="0" hidden="1" customWidth="1"/>
    <col min="15" max="15" width="10" customWidth="1"/>
    <col min="16" max="16" width="12.5703125" bestFit="1" customWidth="1"/>
  </cols>
  <sheetData>
    <row r="1" spans="2:16" ht="6" customHeight="1" thickBot="1" x14ac:dyDescent="0.3"/>
    <row r="2" spans="2:16" ht="15" customHeight="1" x14ac:dyDescent="0.25">
      <c r="B2" s="91"/>
      <c r="C2" s="92"/>
      <c r="D2" s="97" t="s">
        <v>16</v>
      </c>
      <c r="E2" s="98"/>
      <c r="F2" s="98"/>
      <c r="G2" s="98"/>
      <c r="H2" s="98"/>
      <c r="I2" s="99"/>
      <c r="J2" s="1"/>
      <c r="K2" s="1"/>
      <c r="L2" s="1"/>
      <c r="M2" s="1"/>
      <c r="N2" s="1"/>
    </row>
    <row r="3" spans="2:16" ht="15.75" thickBot="1" x14ac:dyDescent="0.3">
      <c r="B3" s="93"/>
      <c r="C3" s="94"/>
      <c r="D3" s="100"/>
      <c r="E3" s="101"/>
      <c r="F3" s="101"/>
      <c r="G3" s="101"/>
      <c r="H3" s="101"/>
      <c r="I3" s="102"/>
      <c r="J3" s="2"/>
      <c r="K3" s="2"/>
      <c r="L3" s="2"/>
      <c r="M3" s="2"/>
      <c r="N3" s="2"/>
    </row>
    <row r="4" spans="2:16" ht="7.5" customHeight="1" x14ac:dyDescent="0.25">
      <c r="B4" s="93"/>
      <c r="C4" s="94"/>
      <c r="D4" s="103" t="s">
        <v>17</v>
      </c>
      <c r="E4" s="104"/>
      <c r="F4" s="104"/>
      <c r="G4" s="104"/>
      <c r="H4" s="104"/>
      <c r="I4" s="105"/>
      <c r="J4" s="3"/>
      <c r="K4" s="3"/>
      <c r="L4" s="3"/>
      <c r="M4" s="3"/>
      <c r="N4" s="3"/>
    </row>
    <row r="5" spans="2:16" ht="15.75" thickBot="1" x14ac:dyDescent="0.3">
      <c r="B5" s="95"/>
      <c r="C5" s="96"/>
      <c r="D5" s="106"/>
      <c r="E5" s="107"/>
      <c r="F5" s="107"/>
      <c r="G5" s="107"/>
      <c r="H5" s="107"/>
      <c r="I5" s="108"/>
      <c r="J5" s="1"/>
      <c r="K5" s="1"/>
      <c r="L5" s="1"/>
      <c r="M5" s="1"/>
      <c r="N5" s="1"/>
    </row>
    <row r="6" spans="2:16" ht="15" customHeight="1" x14ac:dyDescent="0.25">
      <c r="B6" s="109" t="s">
        <v>0</v>
      </c>
      <c r="C6" s="110"/>
      <c r="D6" s="111"/>
      <c r="E6" s="112" t="s">
        <v>36</v>
      </c>
      <c r="F6" s="113"/>
      <c r="G6" s="113"/>
      <c r="H6" s="113"/>
      <c r="I6" s="114"/>
      <c r="J6" s="6"/>
      <c r="K6" s="6"/>
      <c r="L6" s="6"/>
      <c r="M6" s="6"/>
      <c r="N6" s="6"/>
    </row>
    <row r="7" spans="2:16" ht="32.25" customHeight="1" thickBot="1" x14ac:dyDescent="0.3">
      <c r="B7" s="121" t="s">
        <v>35</v>
      </c>
      <c r="C7" s="122"/>
      <c r="D7" s="123"/>
      <c r="E7" s="115"/>
      <c r="F7" s="116"/>
      <c r="G7" s="116"/>
      <c r="H7" s="116"/>
      <c r="I7" s="117"/>
      <c r="J7" s="7"/>
      <c r="K7" s="7"/>
      <c r="L7" s="7"/>
      <c r="M7" s="7"/>
      <c r="N7" s="7"/>
    </row>
    <row r="8" spans="2:16" x14ac:dyDescent="0.25">
      <c r="B8" s="109" t="s">
        <v>1</v>
      </c>
      <c r="C8" s="110"/>
      <c r="D8" s="111"/>
      <c r="E8" s="115"/>
      <c r="F8" s="116"/>
      <c r="G8" s="116"/>
      <c r="H8" s="116"/>
      <c r="I8" s="117"/>
      <c r="J8" s="7"/>
      <c r="K8" s="7"/>
      <c r="L8" s="7"/>
      <c r="M8" s="7"/>
      <c r="N8" s="7"/>
    </row>
    <row r="9" spans="2:16" ht="15.75" thickBot="1" x14ac:dyDescent="0.3">
      <c r="B9" s="124" t="s">
        <v>2</v>
      </c>
      <c r="C9" s="125"/>
      <c r="D9" s="126"/>
      <c r="E9" s="115"/>
      <c r="F9" s="116"/>
      <c r="G9" s="116"/>
      <c r="H9" s="116"/>
      <c r="I9" s="117"/>
      <c r="J9" s="7"/>
      <c r="K9" s="7"/>
      <c r="L9" s="7"/>
      <c r="M9" s="7"/>
      <c r="N9" s="7"/>
    </row>
    <row r="10" spans="2:16" x14ac:dyDescent="0.25">
      <c r="B10" s="109" t="s">
        <v>20</v>
      </c>
      <c r="C10" s="110"/>
      <c r="D10" s="111"/>
      <c r="E10" s="115"/>
      <c r="F10" s="116"/>
      <c r="G10" s="116"/>
      <c r="H10" s="116"/>
      <c r="I10" s="117"/>
      <c r="J10" s="7"/>
      <c r="K10" s="7"/>
      <c r="L10" s="7"/>
      <c r="M10" s="7"/>
      <c r="N10" s="7"/>
    </row>
    <row r="11" spans="2:16" ht="15.75" thickBot="1" x14ac:dyDescent="0.3">
      <c r="B11" s="124"/>
      <c r="C11" s="125"/>
      <c r="D11" s="126"/>
      <c r="E11" s="118"/>
      <c r="F11" s="119"/>
      <c r="G11" s="119"/>
      <c r="H11" s="119"/>
      <c r="I11" s="120"/>
      <c r="J11" s="8"/>
      <c r="K11" s="8"/>
      <c r="L11" s="8"/>
      <c r="M11" s="8"/>
      <c r="N11" s="8"/>
    </row>
    <row r="12" spans="2:16" x14ac:dyDescent="0.25">
      <c r="B12" s="75" t="s">
        <v>19</v>
      </c>
      <c r="C12" s="76"/>
      <c r="D12" s="77"/>
      <c r="E12" s="78" t="s">
        <v>3</v>
      </c>
      <c r="F12" s="79"/>
      <c r="G12" s="79"/>
      <c r="H12" s="79"/>
      <c r="I12" s="80"/>
      <c r="J12" s="1"/>
      <c r="K12" s="4"/>
      <c r="L12" s="4"/>
      <c r="M12" s="4"/>
      <c r="N12" s="4"/>
    </row>
    <row r="13" spans="2:16" ht="15.75" thickBot="1" x14ac:dyDescent="0.3">
      <c r="B13" s="84" t="s">
        <v>34</v>
      </c>
      <c r="C13" s="85"/>
      <c r="D13" s="86"/>
      <c r="E13" s="81"/>
      <c r="F13" s="82"/>
      <c r="G13" s="82"/>
      <c r="H13" s="82"/>
      <c r="I13" s="83"/>
      <c r="J13" s="1"/>
      <c r="K13" s="4"/>
      <c r="L13" s="4"/>
      <c r="M13" s="4"/>
      <c r="N13" s="4"/>
      <c r="P13" s="38"/>
    </row>
    <row r="14" spans="2:16" ht="15.75" thickBot="1" x14ac:dyDescent="0.3">
      <c r="B14" s="87" t="s">
        <v>4</v>
      </c>
      <c r="C14" s="88"/>
      <c r="D14" s="88"/>
      <c r="E14" s="88"/>
      <c r="F14" s="89">
        <v>45444</v>
      </c>
      <c r="G14" s="88"/>
      <c r="H14" s="88"/>
      <c r="I14" s="90"/>
      <c r="J14" s="1"/>
      <c r="K14" s="1"/>
      <c r="L14" s="1"/>
      <c r="M14" s="1"/>
      <c r="N14" s="1"/>
      <c r="P14" s="39"/>
    </row>
    <row r="15" spans="2:16" ht="15.75" thickBot="1" x14ac:dyDescent="0.3">
      <c r="B15" s="55" t="s">
        <v>5</v>
      </c>
      <c r="C15" s="55" t="s">
        <v>6</v>
      </c>
      <c r="D15" s="57" t="s">
        <v>7</v>
      </c>
      <c r="E15" s="58"/>
      <c r="F15" s="59" t="s">
        <v>8</v>
      </c>
      <c r="G15" s="60"/>
      <c r="H15" s="60"/>
      <c r="I15" s="58"/>
      <c r="J15" s="1"/>
      <c r="K15" s="1"/>
      <c r="L15" s="1"/>
      <c r="M15" s="1"/>
      <c r="N15" s="1"/>
    </row>
    <row r="16" spans="2:16" ht="15.75" thickBot="1" x14ac:dyDescent="0.3">
      <c r="B16" s="56"/>
      <c r="C16" s="56"/>
      <c r="D16" s="9" t="s">
        <v>9</v>
      </c>
      <c r="E16" s="10" t="s">
        <v>10</v>
      </c>
      <c r="F16" s="11" t="s">
        <v>22</v>
      </c>
      <c r="G16" s="11" t="s">
        <v>21</v>
      </c>
      <c r="H16" s="11" t="s">
        <v>23</v>
      </c>
      <c r="I16" s="11" t="s">
        <v>25</v>
      </c>
      <c r="J16" s="1"/>
      <c r="K16" s="1"/>
      <c r="L16" s="1"/>
      <c r="M16" s="1"/>
      <c r="N16" s="1"/>
    </row>
    <row r="17" spans="2:16" x14ac:dyDescent="0.25">
      <c r="B17" s="12">
        <v>1</v>
      </c>
      <c r="C17" s="13" t="s">
        <v>24</v>
      </c>
      <c r="D17" s="14"/>
      <c r="E17" s="15"/>
      <c r="F17" s="16">
        <f>F18/E18</f>
        <v>8.3299999999999999E-2</v>
      </c>
      <c r="G17" s="17">
        <f>G18/E18</f>
        <v>8.3299999999999999E-2</v>
      </c>
      <c r="H17" s="18">
        <f>H18/E18</f>
        <v>8.3299999999999999E-2</v>
      </c>
      <c r="I17" s="18">
        <f>I18/E18</f>
        <v>8.3299999999999999E-2</v>
      </c>
      <c r="J17" s="5"/>
      <c r="K17" s="5"/>
      <c r="L17" s="5"/>
      <c r="M17" s="5"/>
      <c r="N17" s="5"/>
      <c r="O17" s="40" t="s">
        <v>37</v>
      </c>
      <c r="P17" s="45">
        <v>379.49</v>
      </c>
    </row>
    <row r="18" spans="2:16" x14ac:dyDescent="0.25">
      <c r="B18" s="61" t="s">
        <v>11</v>
      </c>
      <c r="C18" s="64" t="s">
        <v>36</v>
      </c>
      <c r="D18" s="67">
        <v>1</v>
      </c>
      <c r="E18" s="70">
        <f>P17*P18*P19</f>
        <v>14581523.76</v>
      </c>
      <c r="F18" s="73">
        <f>P17*P18</f>
        <v>1215126.98</v>
      </c>
      <c r="G18" s="73">
        <f>P17*P18</f>
        <v>1215126.98</v>
      </c>
      <c r="H18" s="73">
        <f>P17*P18</f>
        <v>1215126.98</v>
      </c>
      <c r="I18" s="73">
        <f>P17*P18</f>
        <v>1215126.98</v>
      </c>
      <c r="J18" s="1"/>
      <c r="K18" s="1"/>
      <c r="L18" s="5"/>
      <c r="M18" s="5"/>
      <c r="N18" s="5"/>
      <c r="O18" s="41" t="s">
        <v>38</v>
      </c>
      <c r="P18" s="42">
        <v>3202</v>
      </c>
    </row>
    <row r="19" spans="2:16" ht="14.25" customHeight="1" thickBot="1" x14ac:dyDescent="0.3">
      <c r="B19" s="62"/>
      <c r="C19" s="65"/>
      <c r="D19" s="68"/>
      <c r="E19" s="71"/>
      <c r="F19" s="74"/>
      <c r="G19" s="74"/>
      <c r="H19" s="74"/>
      <c r="I19" s="74"/>
      <c r="J19" s="1"/>
      <c r="K19" s="1"/>
      <c r="L19" s="5"/>
      <c r="M19" s="5"/>
      <c r="N19" s="5"/>
      <c r="O19" s="43" t="s">
        <v>39</v>
      </c>
      <c r="P19" s="44">
        <v>12</v>
      </c>
    </row>
    <row r="20" spans="2:16" ht="15.75" thickBot="1" x14ac:dyDescent="0.3">
      <c r="B20" s="63"/>
      <c r="C20" s="66"/>
      <c r="D20" s="69"/>
      <c r="E20" s="72"/>
      <c r="F20" s="74"/>
      <c r="G20" s="74"/>
      <c r="H20" s="74"/>
      <c r="I20" s="74"/>
      <c r="J20" s="1"/>
      <c r="K20" s="1"/>
      <c r="L20" s="5"/>
      <c r="M20" s="5"/>
      <c r="N20" s="5"/>
    </row>
    <row r="21" spans="2:16" ht="15.75" thickBot="1" x14ac:dyDescent="0.3">
      <c r="B21" s="48" t="s">
        <v>18</v>
      </c>
      <c r="C21" s="49"/>
      <c r="D21" s="19">
        <f>SUM(D17)</f>
        <v>0</v>
      </c>
      <c r="E21" s="20">
        <f>E18</f>
        <v>14581523.76</v>
      </c>
      <c r="F21" s="21"/>
      <c r="G21" s="21"/>
      <c r="H21" s="21"/>
      <c r="I21" s="22"/>
      <c r="J21" s="1"/>
      <c r="K21" s="1"/>
      <c r="L21" s="5"/>
      <c r="M21" s="5"/>
      <c r="N21" s="5"/>
    </row>
    <row r="22" spans="2:16" x14ac:dyDescent="0.25">
      <c r="B22" s="50" t="s">
        <v>12</v>
      </c>
      <c r="C22" s="51"/>
      <c r="D22" s="23"/>
      <c r="E22" s="24"/>
      <c r="F22" s="25"/>
      <c r="G22" s="26"/>
      <c r="H22" s="26"/>
      <c r="I22" s="27"/>
      <c r="J22" s="1"/>
      <c r="K22" s="1"/>
      <c r="L22" s="1"/>
      <c r="M22" s="1"/>
      <c r="N22" s="1"/>
    </row>
    <row r="23" spans="2:16" x14ac:dyDescent="0.25">
      <c r="B23" s="50" t="s">
        <v>13</v>
      </c>
      <c r="C23" s="52"/>
      <c r="D23" s="28"/>
      <c r="E23" s="29"/>
      <c r="F23" s="30"/>
      <c r="G23" s="31"/>
      <c r="H23" s="31"/>
      <c r="I23" s="32"/>
      <c r="J23" s="1"/>
      <c r="K23" s="1"/>
      <c r="L23" s="1"/>
      <c r="M23" s="1"/>
      <c r="N23" s="1"/>
    </row>
    <row r="24" spans="2:16" ht="15.75" thickBot="1" x14ac:dyDescent="0.3">
      <c r="B24" s="50" t="s">
        <v>14</v>
      </c>
      <c r="C24" s="52"/>
      <c r="D24" s="29"/>
      <c r="E24" s="30"/>
      <c r="F24" s="30"/>
      <c r="G24" s="31"/>
      <c r="H24" s="31"/>
      <c r="I24" s="32"/>
      <c r="J24" s="1"/>
      <c r="K24" s="1"/>
      <c r="L24" s="1"/>
      <c r="M24" s="1"/>
      <c r="N24" s="1"/>
    </row>
    <row r="25" spans="2:16" ht="15.75" thickBot="1" x14ac:dyDescent="0.3">
      <c r="B25" s="33"/>
      <c r="C25" s="34"/>
      <c r="D25" s="53" t="s">
        <v>15</v>
      </c>
      <c r="E25" s="54"/>
      <c r="F25" s="46">
        <f>E18</f>
        <v>14581523.76</v>
      </c>
      <c r="G25" s="46"/>
      <c r="H25" s="46"/>
      <c r="I25" s="47"/>
      <c r="J25" s="1"/>
      <c r="K25" s="1"/>
      <c r="L25" s="1"/>
      <c r="M25" s="1"/>
      <c r="N25" s="1"/>
    </row>
    <row r="26" spans="2:16" x14ac:dyDescent="0.25">
      <c r="B26" s="33"/>
      <c r="C26" s="34"/>
      <c r="D26" s="36"/>
      <c r="E26" s="36"/>
      <c r="F26" s="37"/>
      <c r="G26" s="37"/>
      <c r="H26" s="37"/>
      <c r="I26" s="37"/>
      <c r="J26" s="1"/>
      <c r="K26" s="1"/>
      <c r="L26" s="1"/>
      <c r="M26" s="1"/>
      <c r="N26" s="1"/>
    </row>
    <row r="27" spans="2:16" x14ac:dyDescent="0.25">
      <c r="B27" s="33"/>
      <c r="C27" s="34"/>
      <c r="D27" s="36"/>
      <c r="E27" s="36"/>
      <c r="F27" s="37"/>
      <c r="G27" s="37"/>
      <c r="H27" s="37"/>
      <c r="I27" s="37"/>
      <c r="J27" s="1"/>
      <c r="K27" s="1"/>
      <c r="L27" s="1"/>
      <c r="M27" s="1"/>
      <c r="N27" s="1"/>
    </row>
    <row r="28" spans="2:16" x14ac:dyDescent="0.25">
      <c r="B28" s="33"/>
      <c r="C28" s="34"/>
      <c r="D28" s="36"/>
      <c r="E28" s="36"/>
      <c r="F28" s="37"/>
      <c r="G28" s="37"/>
      <c r="H28" s="37"/>
      <c r="I28" s="37"/>
      <c r="J28" s="1"/>
      <c r="K28" s="1"/>
      <c r="L28" s="1"/>
      <c r="M28" s="1"/>
      <c r="N28" s="1"/>
    </row>
    <row r="29" spans="2:16" x14ac:dyDescent="0.25">
      <c r="B29" s="33"/>
      <c r="C29" s="34"/>
      <c r="D29" s="36"/>
      <c r="E29" s="36"/>
      <c r="F29" s="37"/>
      <c r="G29" s="37"/>
      <c r="H29" s="37"/>
      <c r="I29" s="37"/>
      <c r="J29" s="1"/>
      <c r="K29" s="1"/>
      <c r="L29" s="1"/>
      <c r="M29" s="1"/>
      <c r="N29" s="1"/>
    </row>
    <row r="30" spans="2:16" x14ac:dyDescent="0.25">
      <c r="B30" s="33"/>
      <c r="C30" s="34"/>
      <c r="D30" s="36"/>
      <c r="E30" s="36"/>
      <c r="F30" s="37"/>
      <c r="G30" s="37"/>
      <c r="H30" s="37"/>
      <c r="I30" s="37"/>
      <c r="J30" s="1"/>
      <c r="K30" s="1"/>
      <c r="L30" s="1"/>
      <c r="M30" s="1"/>
      <c r="N30" s="1"/>
    </row>
    <row r="31" spans="2:16" x14ac:dyDescent="0.25">
      <c r="B31" s="33"/>
      <c r="C31" s="34"/>
      <c r="D31" s="36"/>
      <c r="E31" s="36"/>
      <c r="F31" s="37"/>
      <c r="G31" s="37"/>
      <c r="H31" s="37"/>
      <c r="I31" s="37"/>
      <c r="J31" s="1"/>
      <c r="K31" s="1"/>
      <c r="L31" s="1"/>
      <c r="M31" s="1"/>
      <c r="N31" s="1"/>
    </row>
    <row r="32" spans="2:16" ht="15.75" thickBot="1" x14ac:dyDescent="0.3">
      <c r="B32" s="35"/>
      <c r="C32" s="35"/>
      <c r="D32" s="35"/>
      <c r="E32" s="35"/>
      <c r="F32" s="35"/>
      <c r="G32" s="35"/>
      <c r="H32" s="35"/>
      <c r="I32" s="35"/>
    </row>
    <row r="33" spans="2:9" x14ac:dyDescent="0.25">
      <c r="B33" s="91"/>
      <c r="C33" s="92"/>
      <c r="D33" s="97" t="s">
        <v>16</v>
      </c>
      <c r="E33" s="98"/>
      <c r="F33" s="98"/>
      <c r="G33" s="98"/>
      <c r="H33" s="98"/>
      <c r="I33" s="99"/>
    </row>
    <row r="34" spans="2:9" ht="15.75" thickBot="1" x14ac:dyDescent="0.3">
      <c r="B34" s="93"/>
      <c r="C34" s="94"/>
      <c r="D34" s="100"/>
      <c r="E34" s="101"/>
      <c r="F34" s="101"/>
      <c r="G34" s="101"/>
      <c r="H34" s="101"/>
      <c r="I34" s="102"/>
    </row>
    <row r="35" spans="2:9" x14ac:dyDescent="0.25">
      <c r="B35" s="93"/>
      <c r="C35" s="94"/>
      <c r="D35" s="103" t="s">
        <v>17</v>
      </c>
      <c r="E35" s="104"/>
      <c r="F35" s="104"/>
      <c r="G35" s="104"/>
      <c r="H35" s="104"/>
      <c r="I35" s="105"/>
    </row>
    <row r="36" spans="2:9" ht="15.75" thickBot="1" x14ac:dyDescent="0.3">
      <c r="B36" s="95"/>
      <c r="C36" s="96"/>
      <c r="D36" s="106"/>
      <c r="E36" s="107"/>
      <c r="F36" s="107"/>
      <c r="G36" s="107"/>
      <c r="H36" s="107"/>
      <c r="I36" s="108"/>
    </row>
    <row r="37" spans="2:9" x14ac:dyDescent="0.25">
      <c r="B37" s="109" t="s">
        <v>0</v>
      </c>
      <c r="C37" s="110"/>
      <c r="D37" s="111"/>
      <c r="E37" s="112" t="s">
        <v>36</v>
      </c>
      <c r="F37" s="113"/>
      <c r="G37" s="113"/>
      <c r="H37" s="113"/>
      <c r="I37" s="114"/>
    </row>
    <row r="38" spans="2:9" ht="27.75" customHeight="1" thickBot="1" x14ac:dyDescent="0.3">
      <c r="B38" s="121" t="s">
        <v>35</v>
      </c>
      <c r="C38" s="122"/>
      <c r="D38" s="123"/>
      <c r="E38" s="115"/>
      <c r="F38" s="116"/>
      <c r="G38" s="116"/>
      <c r="H38" s="116"/>
      <c r="I38" s="117"/>
    </row>
    <row r="39" spans="2:9" x14ac:dyDescent="0.25">
      <c r="B39" s="109" t="s">
        <v>1</v>
      </c>
      <c r="C39" s="110"/>
      <c r="D39" s="111"/>
      <c r="E39" s="115"/>
      <c r="F39" s="116"/>
      <c r="G39" s="116"/>
      <c r="H39" s="116"/>
      <c r="I39" s="117"/>
    </row>
    <row r="40" spans="2:9" ht="15.75" thickBot="1" x14ac:dyDescent="0.3">
      <c r="B40" s="124" t="s">
        <v>2</v>
      </c>
      <c r="C40" s="125"/>
      <c r="D40" s="126"/>
      <c r="E40" s="115"/>
      <c r="F40" s="116"/>
      <c r="G40" s="116"/>
      <c r="H40" s="116"/>
      <c r="I40" s="117"/>
    </row>
    <row r="41" spans="2:9" x14ac:dyDescent="0.25">
      <c r="B41" s="109" t="s">
        <v>20</v>
      </c>
      <c r="C41" s="110"/>
      <c r="D41" s="111"/>
      <c r="E41" s="115"/>
      <c r="F41" s="116"/>
      <c r="G41" s="116"/>
      <c r="H41" s="116"/>
      <c r="I41" s="117"/>
    </row>
    <row r="42" spans="2:9" ht="15.75" thickBot="1" x14ac:dyDescent="0.3">
      <c r="B42" s="124"/>
      <c r="C42" s="125"/>
      <c r="D42" s="126"/>
      <c r="E42" s="118"/>
      <c r="F42" s="119"/>
      <c r="G42" s="119"/>
      <c r="H42" s="119"/>
      <c r="I42" s="120"/>
    </row>
    <row r="43" spans="2:9" x14ac:dyDescent="0.25">
      <c r="B43" s="75" t="s">
        <v>19</v>
      </c>
      <c r="C43" s="76"/>
      <c r="D43" s="77"/>
      <c r="E43" s="78" t="s">
        <v>3</v>
      </c>
      <c r="F43" s="79"/>
      <c r="G43" s="79"/>
      <c r="H43" s="79"/>
      <c r="I43" s="80"/>
    </row>
    <row r="44" spans="2:9" ht="15.75" thickBot="1" x14ac:dyDescent="0.3">
      <c r="B44" s="84" t="s">
        <v>34</v>
      </c>
      <c r="C44" s="85"/>
      <c r="D44" s="86"/>
      <c r="E44" s="81"/>
      <c r="F44" s="82"/>
      <c r="G44" s="82"/>
      <c r="H44" s="82"/>
      <c r="I44" s="83"/>
    </row>
    <row r="45" spans="2:9" ht="15.75" thickBot="1" x14ac:dyDescent="0.3">
      <c r="B45" s="87" t="s">
        <v>4</v>
      </c>
      <c r="C45" s="88"/>
      <c r="D45" s="88"/>
      <c r="E45" s="88"/>
      <c r="F45" s="89">
        <v>45444</v>
      </c>
      <c r="G45" s="88"/>
      <c r="H45" s="88"/>
      <c r="I45" s="90"/>
    </row>
    <row r="46" spans="2:9" ht="15.75" thickBot="1" x14ac:dyDescent="0.3">
      <c r="B46" s="55" t="s">
        <v>5</v>
      </c>
      <c r="C46" s="55" t="s">
        <v>6</v>
      </c>
      <c r="D46" s="57" t="s">
        <v>7</v>
      </c>
      <c r="E46" s="58"/>
      <c r="F46" s="59" t="s">
        <v>8</v>
      </c>
      <c r="G46" s="60"/>
      <c r="H46" s="60"/>
      <c r="I46" s="58"/>
    </row>
    <row r="47" spans="2:9" ht="15.75" thickBot="1" x14ac:dyDescent="0.3">
      <c r="B47" s="56"/>
      <c r="C47" s="56"/>
      <c r="D47" s="9" t="s">
        <v>9</v>
      </c>
      <c r="E47" s="10" t="s">
        <v>10</v>
      </c>
      <c r="F47" s="11" t="s">
        <v>26</v>
      </c>
      <c r="G47" s="11" t="s">
        <v>27</v>
      </c>
      <c r="H47" s="11" t="s">
        <v>29</v>
      </c>
      <c r="I47" s="11" t="s">
        <v>28</v>
      </c>
    </row>
    <row r="48" spans="2:9" x14ac:dyDescent="0.25">
      <c r="B48" s="12">
        <v>1</v>
      </c>
      <c r="C48" s="13" t="s">
        <v>24</v>
      </c>
      <c r="D48" s="14"/>
      <c r="E48" s="15"/>
      <c r="F48" s="16">
        <f>F49/E49</f>
        <v>8.3299999999999999E-2</v>
      </c>
      <c r="G48" s="17">
        <f>G49/E49</f>
        <v>8.3299999999999999E-2</v>
      </c>
      <c r="H48" s="18">
        <f>H49/E49</f>
        <v>8.3299999999999999E-2</v>
      </c>
      <c r="I48" s="18">
        <f>I49/E49</f>
        <v>8.3299999999999999E-2</v>
      </c>
    </row>
    <row r="49" spans="2:9" x14ac:dyDescent="0.25">
      <c r="B49" s="61" t="s">
        <v>11</v>
      </c>
      <c r="C49" s="64" t="s">
        <v>36</v>
      </c>
      <c r="D49" s="67">
        <v>1</v>
      </c>
      <c r="E49" s="70">
        <f>E18</f>
        <v>14581523.76</v>
      </c>
      <c r="F49" s="73">
        <f>F18</f>
        <v>1215126.98</v>
      </c>
      <c r="G49" s="73">
        <f>F49</f>
        <v>1215126.98</v>
      </c>
      <c r="H49" s="73">
        <f>G49</f>
        <v>1215126.98</v>
      </c>
      <c r="I49" s="73">
        <f>G49</f>
        <v>1215126.98</v>
      </c>
    </row>
    <row r="50" spans="2:9" x14ac:dyDescent="0.25">
      <c r="B50" s="62"/>
      <c r="C50" s="65"/>
      <c r="D50" s="68"/>
      <c r="E50" s="71"/>
      <c r="F50" s="74"/>
      <c r="G50" s="74"/>
      <c r="H50" s="74"/>
      <c r="I50" s="74"/>
    </row>
    <row r="51" spans="2:9" ht="15.75" thickBot="1" x14ac:dyDescent="0.3">
      <c r="B51" s="63"/>
      <c r="C51" s="66"/>
      <c r="D51" s="69"/>
      <c r="E51" s="72"/>
      <c r="F51" s="74"/>
      <c r="G51" s="74"/>
      <c r="H51" s="74"/>
      <c r="I51" s="74"/>
    </row>
    <row r="52" spans="2:9" ht="15.75" thickBot="1" x14ac:dyDescent="0.3">
      <c r="B52" s="48" t="s">
        <v>18</v>
      </c>
      <c r="C52" s="49"/>
      <c r="D52" s="19">
        <f>SUM(D48)</f>
        <v>0</v>
      </c>
      <c r="E52" s="20">
        <f>E49</f>
        <v>14581523.76</v>
      </c>
      <c r="F52" s="21"/>
      <c r="G52" s="21"/>
      <c r="H52" s="21"/>
      <c r="I52" s="22"/>
    </row>
    <row r="53" spans="2:9" x14ac:dyDescent="0.25">
      <c r="B53" s="50" t="s">
        <v>12</v>
      </c>
      <c r="C53" s="51"/>
      <c r="D53" s="23"/>
      <c r="E53" s="24"/>
      <c r="F53" s="25"/>
      <c r="G53" s="26"/>
      <c r="H53" s="26"/>
      <c r="I53" s="27"/>
    </row>
    <row r="54" spans="2:9" x14ac:dyDescent="0.25">
      <c r="B54" s="50" t="s">
        <v>13</v>
      </c>
      <c r="C54" s="52"/>
      <c r="D54" s="28"/>
      <c r="E54" s="29"/>
      <c r="F54" s="30"/>
      <c r="G54" s="31"/>
      <c r="H54" s="31"/>
      <c r="I54" s="32"/>
    </row>
    <row r="55" spans="2:9" ht="15.75" thickBot="1" x14ac:dyDescent="0.3">
      <c r="B55" s="50" t="s">
        <v>14</v>
      </c>
      <c r="C55" s="52"/>
      <c r="D55" s="29"/>
      <c r="E55" s="30"/>
      <c r="F55" s="30"/>
      <c r="G55" s="31"/>
      <c r="H55" s="31"/>
      <c r="I55" s="32"/>
    </row>
    <row r="56" spans="2:9" ht="15.75" thickBot="1" x14ac:dyDescent="0.3">
      <c r="B56" s="33"/>
      <c r="C56" s="34"/>
      <c r="D56" s="53" t="s">
        <v>15</v>
      </c>
      <c r="E56" s="54"/>
      <c r="F56" s="46">
        <f>E49</f>
        <v>14581523.76</v>
      </c>
      <c r="G56" s="46"/>
      <c r="H56" s="46"/>
      <c r="I56" s="47"/>
    </row>
    <row r="57" spans="2:9" x14ac:dyDescent="0.25">
      <c r="B57" s="33"/>
      <c r="C57" s="34"/>
      <c r="D57" s="36"/>
      <c r="E57" s="36"/>
      <c r="F57" s="37"/>
      <c r="G57" s="37"/>
      <c r="H57" s="37"/>
      <c r="I57" s="37"/>
    </row>
    <row r="58" spans="2:9" x14ac:dyDescent="0.25">
      <c r="B58" s="33"/>
      <c r="C58" s="34"/>
      <c r="D58" s="36"/>
      <c r="E58" s="36"/>
      <c r="F58" s="37"/>
      <c r="G58" s="37"/>
      <c r="H58" s="37"/>
      <c r="I58" s="37"/>
    </row>
    <row r="59" spans="2:9" x14ac:dyDescent="0.25">
      <c r="B59" s="33"/>
      <c r="C59" s="34"/>
      <c r="D59" s="36"/>
      <c r="E59" s="36"/>
      <c r="F59" s="37"/>
      <c r="G59" s="37"/>
      <c r="H59" s="37"/>
      <c r="I59" s="37"/>
    </row>
    <row r="60" spans="2:9" x14ac:dyDescent="0.25">
      <c r="B60" s="33"/>
      <c r="C60" s="34"/>
      <c r="D60" s="36"/>
      <c r="E60" s="36"/>
      <c r="F60" s="37"/>
      <c r="G60" s="37"/>
      <c r="H60" s="37"/>
      <c r="I60" s="37"/>
    </row>
    <row r="61" spans="2:9" x14ac:dyDescent="0.25">
      <c r="B61" s="33"/>
      <c r="C61" s="34"/>
      <c r="D61" s="36"/>
      <c r="E61" s="36"/>
      <c r="F61" s="37"/>
      <c r="G61" s="37"/>
      <c r="H61" s="37"/>
      <c r="I61" s="37"/>
    </row>
    <row r="62" spans="2:9" x14ac:dyDescent="0.25">
      <c r="B62" s="33"/>
      <c r="C62" s="34"/>
      <c r="D62" s="36"/>
      <c r="E62" s="36"/>
      <c r="F62" s="37"/>
      <c r="G62" s="37"/>
      <c r="H62" s="37"/>
      <c r="I62" s="37"/>
    </row>
    <row r="63" spans="2:9" ht="15.75" thickBot="1" x14ac:dyDescent="0.3">
      <c r="B63" s="33"/>
      <c r="C63" s="34"/>
      <c r="D63" s="36"/>
      <c r="E63" s="36"/>
      <c r="F63" s="37"/>
      <c r="G63" s="37"/>
      <c r="H63" s="37"/>
      <c r="I63" s="37"/>
    </row>
    <row r="64" spans="2:9" x14ac:dyDescent="0.25">
      <c r="B64" s="91"/>
      <c r="C64" s="92"/>
      <c r="D64" s="97" t="s">
        <v>16</v>
      </c>
      <c r="E64" s="98"/>
      <c r="F64" s="98"/>
      <c r="G64" s="98"/>
      <c r="H64" s="98"/>
      <c r="I64" s="99"/>
    </row>
    <row r="65" spans="2:9" ht="15.75" thickBot="1" x14ac:dyDescent="0.3">
      <c r="B65" s="93"/>
      <c r="C65" s="94"/>
      <c r="D65" s="100"/>
      <c r="E65" s="101"/>
      <c r="F65" s="101"/>
      <c r="G65" s="101"/>
      <c r="H65" s="101"/>
      <c r="I65" s="102"/>
    </row>
    <row r="66" spans="2:9" x14ac:dyDescent="0.25">
      <c r="B66" s="93"/>
      <c r="C66" s="94"/>
      <c r="D66" s="103" t="s">
        <v>17</v>
      </c>
      <c r="E66" s="104"/>
      <c r="F66" s="104"/>
      <c r="G66" s="104"/>
      <c r="H66" s="104"/>
      <c r="I66" s="105"/>
    </row>
    <row r="67" spans="2:9" ht="15.75" thickBot="1" x14ac:dyDescent="0.3">
      <c r="B67" s="95"/>
      <c r="C67" s="96"/>
      <c r="D67" s="106"/>
      <c r="E67" s="107"/>
      <c r="F67" s="107"/>
      <c r="G67" s="107"/>
      <c r="H67" s="107"/>
      <c r="I67" s="108"/>
    </row>
    <row r="68" spans="2:9" x14ac:dyDescent="0.25">
      <c r="B68" s="109" t="s">
        <v>0</v>
      </c>
      <c r="C68" s="110"/>
      <c r="D68" s="111"/>
      <c r="E68" s="112" t="s">
        <v>36</v>
      </c>
      <c r="F68" s="113"/>
      <c r="G68" s="113"/>
      <c r="H68" s="113"/>
      <c r="I68" s="114"/>
    </row>
    <row r="69" spans="2:9" ht="27.75" customHeight="1" thickBot="1" x14ac:dyDescent="0.3">
      <c r="B69" s="121" t="s">
        <v>35</v>
      </c>
      <c r="C69" s="122"/>
      <c r="D69" s="123"/>
      <c r="E69" s="115"/>
      <c r="F69" s="116"/>
      <c r="G69" s="116"/>
      <c r="H69" s="116"/>
      <c r="I69" s="117"/>
    </row>
    <row r="70" spans="2:9" x14ac:dyDescent="0.25">
      <c r="B70" s="109" t="s">
        <v>1</v>
      </c>
      <c r="C70" s="110"/>
      <c r="D70" s="111"/>
      <c r="E70" s="115"/>
      <c r="F70" s="116"/>
      <c r="G70" s="116"/>
      <c r="H70" s="116"/>
      <c r="I70" s="117"/>
    </row>
    <row r="71" spans="2:9" ht="15.75" thickBot="1" x14ac:dyDescent="0.3">
      <c r="B71" s="124" t="s">
        <v>2</v>
      </c>
      <c r="C71" s="125"/>
      <c r="D71" s="126"/>
      <c r="E71" s="115"/>
      <c r="F71" s="116"/>
      <c r="G71" s="116"/>
      <c r="H71" s="116"/>
      <c r="I71" s="117"/>
    </row>
    <row r="72" spans="2:9" x14ac:dyDescent="0.25">
      <c r="B72" s="109" t="s">
        <v>20</v>
      </c>
      <c r="C72" s="110"/>
      <c r="D72" s="111"/>
      <c r="E72" s="115"/>
      <c r="F72" s="116"/>
      <c r="G72" s="116"/>
      <c r="H72" s="116"/>
      <c r="I72" s="117"/>
    </row>
    <row r="73" spans="2:9" ht="15.75" thickBot="1" x14ac:dyDescent="0.3">
      <c r="B73" s="124"/>
      <c r="C73" s="125"/>
      <c r="D73" s="126"/>
      <c r="E73" s="118"/>
      <c r="F73" s="119"/>
      <c r="G73" s="119"/>
      <c r="H73" s="119"/>
      <c r="I73" s="120"/>
    </row>
    <row r="74" spans="2:9" x14ac:dyDescent="0.25">
      <c r="B74" s="75" t="s">
        <v>19</v>
      </c>
      <c r="C74" s="76"/>
      <c r="D74" s="77"/>
      <c r="E74" s="78" t="s">
        <v>3</v>
      </c>
      <c r="F74" s="79"/>
      <c r="G74" s="79"/>
      <c r="H74" s="79"/>
      <c r="I74" s="80"/>
    </row>
    <row r="75" spans="2:9" ht="15.75" thickBot="1" x14ac:dyDescent="0.3">
      <c r="B75" s="84" t="s">
        <v>34</v>
      </c>
      <c r="C75" s="85"/>
      <c r="D75" s="86"/>
      <c r="E75" s="81"/>
      <c r="F75" s="82"/>
      <c r="G75" s="82"/>
      <c r="H75" s="82"/>
      <c r="I75" s="83"/>
    </row>
    <row r="76" spans="2:9" ht="15.75" thickBot="1" x14ac:dyDescent="0.3">
      <c r="B76" s="87" t="s">
        <v>4</v>
      </c>
      <c r="C76" s="88"/>
      <c r="D76" s="88"/>
      <c r="E76" s="88"/>
      <c r="F76" s="89">
        <v>45444</v>
      </c>
      <c r="G76" s="88"/>
      <c r="H76" s="88"/>
      <c r="I76" s="90"/>
    </row>
    <row r="77" spans="2:9" ht="15.75" thickBot="1" x14ac:dyDescent="0.3">
      <c r="B77" s="55" t="s">
        <v>5</v>
      </c>
      <c r="C77" s="55" t="s">
        <v>6</v>
      </c>
      <c r="D77" s="57" t="s">
        <v>7</v>
      </c>
      <c r="E77" s="58"/>
      <c r="F77" s="59" t="s">
        <v>8</v>
      </c>
      <c r="G77" s="60"/>
      <c r="H77" s="60"/>
      <c r="I77" s="58"/>
    </row>
    <row r="78" spans="2:9" ht="15.75" thickBot="1" x14ac:dyDescent="0.3">
      <c r="B78" s="56"/>
      <c r="C78" s="56"/>
      <c r="D78" s="9" t="s">
        <v>9</v>
      </c>
      <c r="E78" s="10" t="s">
        <v>10</v>
      </c>
      <c r="F78" s="11" t="s">
        <v>30</v>
      </c>
      <c r="G78" s="11" t="s">
        <v>31</v>
      </c>
      <c r="H78" s="11" t="s">
        <v>32</v>
      </c>
      <c r="I78" s="11" t="s">
        <v>33</v>
      </c>
    </row>
    <row r="79" spans="2:9" x14ac:dyDescent="0.25">
      <c r="B79" s="12">
        <v>1</v>
      </c>
      <c r="C79" s="13" t="s">
        <v>24</v>
      </c>
      <c r="D79" s="14"/>
      <c r="E79" s="15"/>
      <c r="F79" s="16">
        <f>F80/E80</f>
        <v>8.3299999999999999E-2</v>
      </c>
      <c r="G79" s="17">
        <f>G80/E80</f>
        <v>8.3299999999999999E-2</v>
      </c>
      <c r="H79" s="18">
        <f>H80/E80</f>
        <v>8.3299999999999999E-2</v>
      </c>
      <c r="I79" s="18">
        <f>I80/E80</f>
        <v>8.3299999999999999E-2</v>
      </c>
    </row>
    <row r="80" spans="2:9" ht="15" customHeight="1" x14ac:dyDescent="0.25">
      <c r="B80" s="61" t="s">
        <v>11</v>
      </c>
      <c r="C80" s="64" t="s">
        <v>36</v>
      </c>
      <c r="D80" s="67">
        <v>1</v>
      </c>
      <c r="E80" s="70">
        <f>E49</f>
        <v>14581523.76</v>
      </c>
      <c r="F80" s="73">
        <f>F49</f>
        <v>1215126.98</v>
      </c>
      <c r="G80" s="73">
        <f>F80</f>
        <v>1215126.98</v>
      </c>
      <c r="H80" s="73">
        <f>G80</f>
        <v>1215126.98</v>
      </c>
      <c r="I80" s="73">
        <f>H80</f>
        <v>1215126.98</v>
      </c>
    </row>
    <row r="81" spans="2:9" x14ac:dyDescent="0.25">
      <c r="B81" s="62"/>
      <c r="C81" s="65"/>
      <c r="D81" s="68"/>
      <c r="E81" s="71"/>
      <c r="F81" s="74"/>
      <c r="G81" s="74"/>
      <c r="H81" s="74"/>
      <c r="I81" s="74"/>
    </row>
    <row r="82" spans="2:9" ht="15.75" thickBot="1" x14ac:dyDescent="0.3">
      <c r="B82" s="63"/>
      <c r="C82" s="66"/>
      <c r="D82" s="69"/>
      <c r="E82" s="72"/>
      <c r="F82" s="74"/>
      <c r="G82" s="74"/>
      <c r="H82" s="74"/>
      <c r="I82" s="74"/>
    </row>
    <row r="83" spans="2:9" ht="15.75" thickBot="1" x14ac:dyDescent="0.3">
      <c r="B83" s="48" t="s">
        <v>18</v>
      </c>
      <c r="C83" s="49"/>
      <c r="D83" s="19">
        <f>SUM(D79)</f>
        <v>0</v>
      </c>
      <c r="E83" s="20">
        <f>E80</f>
        <v>14581523.76</v>
      </c>
      <c r="F83" s="21"/>
      <c r="G83" s="21"/>
      <c r="H83" s="21"/>
      <c r="I83" s="22"/>
    </row>
    <row r="84" spans="2:9" x14ac:dyDescent="0.25">
      <c r="B84" s="50" t="s">
        <v>12</v>
      </c>
      <c r="C84" s="51"/>
      <c r="D84" s="23"/>
      <c r="E84" s="24"/>
      <c r="F84" s="25"/>
      <c r="G84" s="26"/>
      <c r="H84" s="26"/>
      <c r="I84" s="27"/>
    </row>
    <row r="85" spans="2:9" x14ac:dyDescent="0.25">
      <c r="B85" s="50" t="s">
        <v>13</v>
      </c>
      <c r="C85" s="52"/>
      <c r="D85" s="28"/>
      <c r="E85" s="29"/>
      <c r="F85" s="30"/>
      <c r="G85" s="31"/>
      <c r="H85" s="31"/>
      <c r="I85" s="32"/>
    </row>
    <row r="86" spans="2:9" ht="15.75" thickBot="1" x14ac:dyDescent="0.3">
      <c r="B86" s="50" t="s">
        <v>14</v>
      </c>
      <c r="C86" s="52"/>
      <c r="D86" s="29"/>
      <c r="E86" s="30"/>
      <c r="F86" s="30"/>
      <c r="G86" s="31"/>
      <c r="H86" s="31"/>
      <c r="I86" s="32"/>
    </row>
    <row r="87" spans="2:9" ht="15.75" thickBot="1" x14ac:dyDescent="0.3">
      <c r="B87" s="33"/>
      <c r="C87" s="34"/>
      <c r="D87" s="53" t="s">
        <v>15</v>
      </c>
      <c r="E87" s="54"/>
      <c r="F87" s="46">
        <f>E80</f>
        <v>14581523.76</v>
      </c>
      <c r="G87" s="46"/>
      <c r="H87" s="46"/>
      <c r="I87" s="47"/>
    </row>
  </sheetData>
  <mergeCells count="99">
    <mergeCell ref="F14:I14"/>
    <mergeCell ref="F15:I15"/>
    <mergeCell ref="B18:B20"/>
    <mergeCell ref="C18:C20"/>
    <mergeCell ref="D18:D20"/>
    <mergeCell ref="E18:E20"/>
    <mergeCell ref="H18:H20"/>
    <mergeCell ref="G18:G20"/>
    <mergeCell ref="B11:D11"/>
    <mergeCell ref="B9:D9"/>
    <mergeCell ref="B8:D8"/>
    <mergeCell ref="B12:D12"/>
    <mergeCell ref="B13:D13"/>
    <mergeCell ref="B2:C5"/>
    <mergeCell ref="B10:D10"/>
    <mergeCell ref="B6:D6"/>
    <mergeCell ref="B7:D7"/>
    <mergeCell ref="B22:C22"/>
    <mergeCell ref="B21:C21"/>
    <mergeCell ref="B14:E14"/>
    <mergeCell ref="B15:B16"/>
    <mergeCell ref="C15:C16"/>
    <mergeCell ref="D15:E15"/>
    <mergeCell ref="E6:I11"/>
    <mergeCell ref="F18:F20"/>
    <mergeCell ref="E12:I13"/>
    <mergeCell ref="D2:I3"/>
    <mergeCell ref="D4:I5"/>
    <mergeCell ref="I18:I20"/>
    <mergeCell ref="B33:C36"/>
    <mergeCell ref="D33:I34"/>
    <mergeCell ref="D35:I36"/>
    <mergeCell ref="B23:C23"/>
    <mergeCell ref="B24:C24"/>
    <mergeCell ref="D25:E25"/>
    <mergeCell ref="F25:I25"/>
    <mergeCell ref="B37:D37"/>
    <mergeCell ref="E37:I42"/>
    <mergeCell ref="B38:D38"/>
    <mergeCell ref="B39:D39"/>
    <mergeCell ref="B40:D40"/>
    <mergeCell ref="B41:D41"/>
    <mergeCell ref="B42:D42"/>
    <mergeCell ref="B43:D43"/>
    <mergeCell ref="E43:I44"/>
    <mergeCell ref="B44:D44"/>
    <mergeCell ref="B45:E45"/>
    <mergeCell ref="F45:I45"/>
    <mergeCell ref="B46:B47"/>
    <mergeCell ref="C46:C47"/>
    <mergeCell ref="D46:E46"/>
    <mergeCell ref="F46:I46"/>
    <mergeCell ref="B49:B51"/>
    <mergeCell ref="C49:C51"/>
    <mergeCell ref="D49:D51"/>
    <mergeCell ref="E49:E51"/>
    <mergeCell ref="F49:F51"/>
    <mergeCell ref="G49:G51"/>
    <mergeCell ref="H49:H51"/>
    <mergeCell ref="I49:I51"/>
    <mergeCell ref="B52:C52"/>
    <mergeCell ref="B53:C53"/>
    <mergeCell ref="B54:C54"/>
    <mergeCell ref="B55:C55"/>
    <mergeCell ref="D56:E56"/>
    <mergeCell ref="F56:I56"/>
    <mergeCell ref="B64:C67"/>
    <mergeCell ref="D64:I65"/>
    <mergeCell ref="D66:I67"/>
    <mergeCell ref="B68:D68"/>
    <mergeCell ref="E68:I73"/>
    <mergeCell ref="B69:D69"/>
    <mergeCell ref="B70:D70"/>
    <mergeCell ref="B71:D71"/>
    <mergeCell ref="B72:D72"/>
    <mergeCell ref="B73:D73"/>
    <mergeCell ref="B74:D74"/>
    <mergeCell ref="E74:I75"/>
    <mergeCell ref="B75:D75"/>
    <mergeCell ref="B76:E76"/>
    <mergeCell ref="F76:I76"/>
    <mergeCell ref="B77:B78"/>
    <mergeCell ref="C77:C78"/>
    <mergeCell ref="D77:E77"/>
    <mergeCell ref="F77:I77"/>
    <mergeCell ref="B80:B82"/>
    <mergeCell ref="C80:C82"/>
    <mergeCell ref="D80:D82"/>
    <mergeCell ref="E80:E82"/>
    <mergeCell ref="F80:F82"/>
    <mergeCell ref="G80:G82"/>
    <mergeCell ref="H80:H82"/>
    <mergeCell ref="I80:I82"/>
    <mergeCell ref="F87:I87"/>
    <mergeCell ref="B83:C83"/>
    <mergeCell ref="B84:C84"/>
    <mergeCell ref="B85:C85"/>
    <mergeCell ref="B86:C86"/>
    <mergeCell ref="D87:E87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 FÍSICO-FINANCEIRO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SEMASA65</cp:lastModifiedBy>
  <cp:lastPrinted>2024-06-12T01:40:20Z</cp:lastPrinted>
  <dcterms:created xsi:type="dcterms:W3CDTF">2023-09-09T11:09:03Z</dcterms:created>
  <dcterms:modified xsi:type="dcterms:W3CDTF">2024-06-17T19:42:48Z</dcterms:modified>
</cp:coreProperties>
</file>